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04\"/>
    </mc:Choice>
  </mc:AlternateContent>
  <bookViews>
    <workbookView xWindow="360" yWindow="120" windowWidth="11340" windowHeight="5520"/>
  </bookViews>
  <sheets>
    <sheet name="Model" sheetId="1" r:id="rId1"/>
  </sheets>
  <definedNames>
    <definedName name="Demand">Model!$B$31:$D$31</definedName>
    <definedName name="HrsAvail">Model!$G$14:$G$17</definedName>
    <definedName name="HrsUsed">Model!$B$14:$D$17</definedName>
    <definedName name="IngotsAvail">Model!$B$29:$D$29</definedName>
    <definedName name="solver_adj" localSheetId="0" hidden="1">Model!$B$14:$D$17</definedName>
    <definedName name="solver_cvg" localSheetId="0" hidden="1">0.0001</definedName>
    <definedName name="solver_drv" localSheetId="0" hidden="1">1</definedName>
    <definedName name="solver_eng" localSheetId="0" hidden="1">2</definedName>
    <definedName name="solver_est" localSheetId="0" hidden="1">1</definedName>
    <definedName name="solver_ibd" localSheetId="0" hidden="1">2</definedName>
    <definedName name="solver_itr" localSheetId="0" hidden="1">100</definedName>
    <definedName name="solver_lhs1" localSheetId="0" hidden="1">Model!$B$29:$D$29</definedName>
    <definedName name="solver_lhs2" localSheetId="0" hidden="1">Model!$E$14:$E$17</definedName>
    <definedName name="solver_lin" localSheetId="0" hidden="1">1</definedName>
    <definedName name="solver_lva" localSheetId="0" hidden="1">2</definedName>
    <definedName name="solver_mip" localSheetId="0" hidden="1">5000</definedName>
    <definedName name="solver_mni" localSheetId="0" hidden="1">30</definedName>
    <definedName name="solver_mrt" localSheetId="0" hidden="1">0.075</definedName>
    <definedName name="solver_msl" localSheetId="0" hidden="1">2</definedName>
    <definedName name="solver_neg" localSheetId="0" hidden="1">1</definedName>
    <definedName name="solver_nod" localSheetId="0" hidden="1">5000</definedName>
    <definedName name="solver_num" localSheetId="0" hidden="1">2</definedName>
    <definedName name="solver_nwt" localSheetId="0" hidden="1">1</definedName>
    <definedName name="solver_ofx" localSheetId="0" hidden="1">2</definedName>
    <definedName name="solver_opt" localSheetId="0" hidden="1">Model!$B$33</definedName>
    <definedName name="solver_piv" localSheetId="0" hidden="1">0.000001</definedName>
    <definedName name="solver_pre" localSheetId="0" hidden="1">0.000001</definedName>
    <definedName name="solver_pro" localSheetId="0" hidden="1">2</definedName>
    <definedName name="solver_rbv" localSheetId="0" hidden="1">1</definedName>
    <definedName name="solver_red" localSheetId="0" hidden="1">0.000001</definedName>
    <definedName name="solver_rel1" localSheetId="0" hidden="1">3</definedName>
    <definedName name="solver_rel2" localSheetId="0" hidden="1">1</definedName>
    <definedName name="solver_reo" localSheetId="0" hidden="1">2</definedName>
    <definedName name="solver_rep" localSheetId="0" hidden="1">2</definedName>
    <definedName name="solver_rhs1" localSheetId="0" hidden="1">Demand</definedName>
    <definedName name="solver_rhs2" localSheetId="0" hidden="1">HrsAvail</definedName>
    <definedName name="solver_rlx" localSheetId="0" hidden="1">2</definedName>
    <definedName name="solver_rsd" localSheetId="0" hidden="1">0</definedName>
    <definedName name="solver_scl" localSheetId="0" hidden="1">2</definedName>
    <definedName name="solver_sho" localSheetId="0" hidden="1">2</definedName>
    <definedName name="solver_ssz" localSheetId="0" hidden="1">100</definedName>
    <definedName name="solver_std" localSheetId="0" hidden="1">1</definedName>
    <definedName name="solver_tim" localSheetId="0" hidden="1">100</definedName>
    <definedName name="solver_tol" localSheetId="0" hidden="1">0.0005</definedName>
    <definedName name="solver_typ" localSheetId="0" hidden="1">2</definedName>
    <definedName name="solver_val" localSheetId="0" hidden="1">0</definedName>
    <definedName name="solver_ver" localSheetId="0" hidden="1">3</definedName>
    <definedName name="SumHrsUsed">Model!$E$14:$E$17</definedName>
    <definedName name="TotCost">Model!$B$33</definedName>
  </definedNames>
  <calcPr calcId="152511" iterate="1"/>
</workbook>
</file>

<file path=xl/calcChain.xml><?xml version="1.0" encoding="utf-8"?>
<calcChain xmlns="http://schemas.openxmlformats.org/spreadsheetml/2006/main">
  <c r="B21" i="1" l="1"/>
  <c r="B22" i="1"/>
  <c r="B23" i="1"/>
  <c r="B24" i="1"/>
  <c r="B25" i="1" s="1"/>
  <c r="C21" i="1"/>
  <c r="C22" i="1"/>
  <c r="C23" i="1"/>
  <c r="C24" i="1"/>
  <c r="D21" i="1"/>
  <c r="D22" i="1"/>
  <c r="D23" i="1"/>
  <c r="D24" i="1"/>
  <c r="E14" i="1"/>
  <c r="E15" i="1"/>
  <c r="E16" i="1"/>
  <c r="E17" i="1"/>
  <c r="D25" i="1" l="1"/>
  <c r="D29" i="1" s="1"/>
  <c r="C25" i="1"/>
  <c r="C29" i="1" l="1"/>
  <c r="B29" i="1" s="1"/>
  <c r="B33" i="1"/>
</calcChain>
</file>

<file path=xl/sharedStrings.xml><?xml version="1.0" encoding="utf-8"?>
<sst xmlns="http://schemas.openxmlformats.org/spreadsheetml/2006/main" count="47" uniqueCount="29">
  <si>
    <t>Production data (maximum production if furnaces are devoted entirely to a particular ingot length)</t>
  </si>
  <si>
    <t>Furnace</t>
  </si>
  <si>
    <t>100-foot</t>
  </si>
  <si>
    <t>200-foot</t>
  </si>
  <si>
    <t>300-foot</t>
  </si>
  <si>
    <t>Decisions (how many hours on each furnace to devote to each ingot length)</t>
  </si>
  <si>
    <t>Cost per foot</t>
  </si>
  <si>
    <t>Sum</t>
  </si>
  <si>
    <t>Available</t>
  </si>
  <si>
    <t>&lt;=</t>
  </si>
  <si>
    <t>Ingots produced</t>
  </si>
  <si>
    <t>Total</t>
  </si>
  <si>
    <t>Demand constraints</t>
  </si>
  <si>
    <t>Demand</t>
  </si>
  <si>
    <t>&gt;=</t>
  </si>
  <si>
    <t>Total cost</t>
  </si>
  <si>
    <t>Range names used:</t>
  </si>
  <si>
    <t>HrsAvail</t>
  </si>
  <si>
    <t>HrsUsed</t>
  </si>
  <si>
    <t>IngotsAvail</t>
  </si>
  <si>
    <t>SumHrsUsed</t>
  </si>
  <si>
    <t>TotCost</t>
  </si>
  <si>
    <t>=Model!$B$31:$D$31</t>
  </si>
  <si>
    <t>=Model!$G$14:$G$17</t>
  </si>
  <si>
    <t>=Model!$B$14:$D$17</t>
  </si>
  <si>
    <t>=Model!$B$29:$D$29</t>
  </si>
  <si>
    <t>=Model!$E$14:$E$17</t>
  </si>
  <si>
    <t>=Model!$B$33</t>
  </si>
  <si>
    <t>Ingot production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</si>
</sst>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quot;$&quot;#,##0"/>
    <numFmt numFmtId="165" formatCode="0.000"/>
  </numFmts>
  <fonts count="3" x14ac:knownFonts="1">
    <font>
      <sz val="10"/>
      <name val="Arial"/>
    </font>
    <font>
      <b/>
      <sz val="11"/>
      <name val="Calibri"/>
      <family val="2"/>
    </font>
    <font>
      <sz val="11"/>
      <name val="Calibri"/>
      <family val="2"/>
    </font>
  </fonts>
  <fills count="5">
    <fill>
      <patternFill patternType="none"/>
    </fill>
    <fill>
      <patternFill patternType="gray125"/>
    </fill>
    <fill>
      <patternFill patternType="solid">
        <fgColor theme="4" tint="0.59996337778862885"/>
        <bgColor indexed="64"/>
      </patternFill>
    </fill>
    <fill>
      <patternFill patternType="solid">
        <fgColor theme="5" tint="0.59996337778862885"/>
        <bgColor indexed="64"/>
      </patternFill>
    </fill>
    <fill>
      <patternFill patternType="solid">
        <fgColor theme="0" tint="-0.24994659260841701"/>
        <bgColor indexed="64"/>
      </patternFill>
    </fill>
  </fills>
  <borders count="1">
    <border>
      <left/>
      <right/>
      <top/>
      <bottom/>
      <diagonal/>
    </border>
  </borders>
  <cellStyleXfs count="1">
    <xf numFmtId="0" fontId="0" fillId="0" borderId="0"/>
  </cellStyleXfs>
  <cellXfs count="14">
    <xf numFmtId="0" fontId="0" fillId="0" borderId="0" xfId="0"/>
    <xf numFmtId="0" fontId="1" fillId="0" borderId="0" xfId="0" applyFont="1"/>
    <xf numFmtId="0" fontId="2" fillId="0" borderId="0" xfId="0" applyFont="1"/>
    <xf numFmtId="0" fontId="2" fillId="0" borderId="0" xfId="0" applyNumberFormat="1" applyFont="1"/>
    <xf numFmtId="0" fontId="2" fillId="0" borderId="0" xfId="0" applyFont="1" applyAlignment="1">
      <alignment horizontal="right"/>
    </xf>
    <xf numFmtId="0" fontId="2" fillId="2" borderId="0" xfId="0" applyFont="1" applyFill="1" applyBorder="1"/>
    <xf numFmtId="164" fontId="2" fillId="2" borderId="0" xfId="0" applyNumberFormat="1" applyFont="1" applyFill="1" applyBorder="1"/>
    <xf numFmtId="0" fontId="2" fillId="0" borderId="0" xfId="0" applyFont="1" applyAlignment="1">
      <alignment horizontal="left"/>
    </xf>
    <xf numFmtId="0" fontId="2" fillId="0" borderId="0" xfId="0" quotePrefix="1" applyFont="1" applyAlignment="1">
      <alignment horizontal="left"/>
    </xf>
    <xf numFmtId="0" fontId="2" fillId="3" borderId="0" xfId="0" applyFont="1" applyFill="1" applyBorder="1"/>
    <xf numFmtId="0" fontId="2" fillId="0" borderId="0" xfId="0" applyFont="1" applyAlignment="1">
      <alignment horizontal="center"/>
    </xf>
    <xf numFmtId="165" fontId="2" fillId="3" borderId="0" xfId="0" applyNumberFormat="1" applyFont="1" applyFill="1" applyBorder="1"/>
    <xf numFmtId="0" fontId="2" fillId="0" borderId="0" xfId="0" applyFont="1" applyFill="1" applyBorder="1"/>
    <xf numFmtId="164" fontId="2" fillId="4" borderId="0" xfId="0" applyNumberFormat="1" applyFont="1" applyFill="1" applyBorder="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85725</xdr:colOff>
      <xdr:row>5</xdr:row>
      <xdr:rowOff>79374</xdr:rowOff>
    </xdr:from>
    <xdr:to>
      <xdr:col>13</xdr:col>
      <xdr:colOff>205740</xdr:colOff>
      <xdr:row>13</xdr:row>
      <xdr:rowOff>137159</xdr:rowOff>
    </xdr:to>
    <xdr:sp macro="" textlink="">
      <xdr:nvSpPr>
        <xdr:cNvPr id="3" name="TextBox 2"/>
        <xdr:cNvSpPr txBox="1"/>
      </xdr:nvSpPr>
      <xdr:spPr>
        <a:xfrm>
          <a:off x="5549265" y="993774"/>
          <a:ext cx="3244215" cy="1520825"/>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Because of the way the data in rows 5-8 are given, it is easiest to let the changing cells be the hours devoted to the various ingot lengths in the furnaces.  Then ingot production can be captured from these with the formulas in rows 21-24.  Note that 430 of the 200-foot lengths are used to help meet the 100-foot demand.</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33"/>
  <sheetViews>
    <sheetView tabSelected="1" workbookViewId="0"/>
  </sheetViews>
  <sheetFormatPr defaultColWidth="9.140625" defaultRowHeight="15" x14ac:dyDescent="0.25"/>
  <cols>
    <col min="1" max="1" width="14.85546875" style="2" customWidth="1"/>
    <col min="2" max="2" width="10.140625" style="2" bestFit="1" customWidth="1"/>
    <col min="3" max="14" width="9.140625" style="2"/>
    <col min="15" max="15" width="12.42578125" style="2" customWidth="1"/>
    <col min="16" max="16384" width="9.140625" style="2"/>
  </cols>
  <sheetData>
    <row r="1" spans="1:16" x14ac:dyDescent="0.25">
      <c r="A1" s="1" t="s">
        <v>28</v>
      </c>
      <c r="O1" s="1" t="s">
        <v>16</v>
      </c>
    </row>
    <row r="2" spans="1:16" x14ac:dyDescent="0.25">
      <c r="O2" s="3" t="s">
        <v>13</v>
      </c>
      <c r="P2" s="3" t="s">
        <v>22</v>
      </c>
    </row>
    <row r="3" spans="1:16" x14ac:dyDescent="0.25">
      <c r="A3" s="2" t="s">
        <v>0</v>
      </c>
      <c r="O3" s="3" t="s">
        <v>17</v>
      </c>
      <c r="P3" s="3" t="s">
        <v>23</v>
      </c>
    </row>
    <row r="4" spans="1:16" x14ac:dyDescent="0.25">
      <c r="A4" s="10" t="s">
        <v>1</v>
      </c>
      <c r="B4" s="4" t="s">
        <v>2</v>
      </c>
      <c r="C4" s="4" t="s">
        <v>3</v>
      </c>
      <c r="D4" s="4" t="s">
        <v>4</v>
      </c>
      <c r="O4" s="3" t="s">
        <v>18</v>
      </c>
      <c r="P4" s="3" t="s">
        <v>24</v>
      </c>
    </row>
    <row r="5" spans="1:16" x14ac:dyDescent="0.25">
      <c r="A5" s="10">
        <v>1</v>
      </c>
      <c r="B5" s="5">
        <v>230</v>
      </c>
      <c r="C5" s="5">
        <v>340</v>
      </c>
      <c r="D5" s="5">
        <v>350</v>
      </c>
      <c r="O5" s="3" t="s">
        <v>19</v>
      </c>
      <c r="P5" s="3" t="s">
        <v>25</v>
      </c>
    </row>
    <row r="6" spans="1:16" x14ac:dyDescent="0.25">
      <c r="A6" s="10">
        <v>2</v>
      </c>
      <c r="B6" s="5">
        <v>230</v>
      </c>
      <c r="C6" s="5">
        <v>260</v>
      </c>
      <c r="D6" s="5">
        <v>280</v>
      </c>
      <c r="O6" s="3" t="s">
        <v>20</v>
      </c>
      <c r="P6" s="3" t="s">
        <v>26</v>
      </c>
    </row>
    <row r="7" spans="1:16" x14ac:dyDescent="0.25">
      <c r="A7" s="10">
        <v>3</v>
      </c>
      <c r="B7" s="5">
        <v>240</v>
      </c>
      <c r="C7" s="5">
        <v>300</v>
      </c>
      <c r="D7" s="5">
        <v>310</v>
      </c>
      <c r="O7" s="3" t="s">
        <v>21</v>
      </c>
      <c r="P7" s="3" t="s">
        <v>27</v>
      </c>
    </row>
    <row r="8" spans="1:16" x14ac:dyDescent="0.25">
      <c r="A8" s="10">
        <v>4</v>
      </c>
      <c r="B8" s="5">
        <v>200</v>
      </c>
      <c r="C8" s="5">
        <v>280</v>
      </c>
      <c r="D8" s="5">
        <v>300</v>
      </c>
    </row>
    <row r="9" spans="1:16" x14ac:dyDescent="0.25">
      <c r="O9" s="1"/>
    </row>
    <row r="10" spans="1:16" x14ac:dyDescent="0.25">
      <c r="A10" s="2" t="s">
        <v>6</v>
      </c>
      <c r="B10" s="6">
        <v>10</v>
      </c>
      <c r="O10" s="7"/>
      <c r="P10" s="8"/>
    </row>
    <row r="11" spans="1:16" x14ac:dyDescent="0.25">
      <c r="O11" s="7"/>
      <c r="P11" s="8"/>
    </row>
    <row r="12" spans="1:16" x14ac:dyDescent="0.25">
      <c r="A12" s="2" t="s">
        <v>5</v>
      </c>
      <c r="O12" s="7"/>
      <c r="P12" s="8"/>
    </row>
    <row r="13" spans="1:16" x14ac:dyDescent="0.25">
      <c r="A13" s="10" t="s">
        <v>1</v>
      </c>
      <c r="B13" s="4" t="s">
        <v>2</v>
      </c>
      <c r="C13" s="4" t="s">
        <v>3</v>
      </c>
      <c r="D13" s="4" t="s">
        <v>4</v>
      </c>
      <c r="E13" s="4" t="s">
        <v>7</v>
      </c>
      <c r="G13" s="4" t="s">
        <v>8</v>
      </c>
      <c r="O13" s="7"/>
      <c r="P13" s="8"/>
    </row>
    <row r="14" spans="1:16" x14ac:dyDescent="0.25">
      <c r="A14" s="10">
        <v>1</v>
      </c>
      <c r="B14" s="9">
        <v>0</v>
      </c>
      <c r="C14" s="9">
        <v>50</v>
      </c>
      <c r="D14" s="9">
        <v>0</v>
      </c>
      <c r="E14" s="2">
        <f>SUM(B14:D14)</f>
        <v>50</v>
      </c>
      <c r="F14" s="10" t="s">
        <v>9</v>
      </c>
      <c r="G14" s="5">
        <v>50</v>
      </c>
      <c r="O14" s="7"/>
      <c r="P14" s="8"/>
    </row>
    <row r="15" spans="1:16" x14ac:dyDescent="0.25">
      <c r="A15" s="10">
        <v>2</v>
      </c>
      <c r="B15" s="9">
        <v>50</v>
      </c>
      <c r="C15" s="9">
        <v>0</v>
      </c>
      <c r="D15" s="9">
        <v>0</v>
      </c>
      <c r="E15" s="2">
        <f>SUM(B15:D15)</f>
        <v>50</v>
      </c>
      <c r="F15" s="10" t="s">
        <v>9</v>
      </c>
      <c r="G15" s="5">
        <v>50</v>
      </c>
      <c r="O15" s="7"/>
      <c r="P15" s="8"/>
    </row>
    <row r="16" spans="1:16" x14ac:dyDescent="0.25">
      <c r="A16" s="10">
        <v>3</v>
      </c>
      <c r="B16" s="11">
        <v>8.3333333333318276</v>
      </c>
      <c r="C16" s="11">
        <v>41.666666666668178</v>
      </c>
      <c r="D16" s="9">
        <v>0</v>
      </c>
      <c r="E16" s="2">
        <f>SUM(B16:D16)</f>
        <v>50.000000000000007</v>
      </c>
      <c r="F16" s="10" t="s">
        <v>9</v>
      </c>
      <c r="G16" s="5">
        <v>50</v>
      </c>
      <c r="O16" s="7"/>
      <c r="P16" s="8"/>
    </row>
    <row r="17" spans="1:16" x14ac:dyDescent="0.25">
      <c r="A17" s="10">
        <v>4</v>
      </c>
      <c r="B17" s="9">
        <v>0</v>
      </c>
      <c r="C17" s="9">
        <v>24.999999999999996</v>
      </c>
      <c r="D17" s="9">
        <v>25.000000000000004</v>
      </c>
      <c r="E17" s="2">
        <f>SUM(B17:D17)</f>
        <v>50</v>
      </c>
      <c r="F17" s="10" t="s">
        <v>9</v>
      </c>
      <c r="G17" s="5">
        <v>50</v>
      </c>
      <c r="O17" s="7"/>
      <c r="P17" s="8"/>
    </row>
    <row r="18" spans="1:16" x14ac:dyDescent="0.25">
      <c r="O18" s="7"/>
      <c r="P18" s="8"/>
    </row>
    <row r="19" spans="1:16" x14ac:dyDescent="0.25">
      <c r="A19" s="2" t="s">
        <v>10</v>
      </c>
      <c r="O19" s="7"/>
      <c r="P19" s="8"/>
    </row>
    <row r="20" spans="1:16" x14ac:dyDescent="0.25">
      <c r="A20" s="10" t="s">
        <v>1</v>
      </c>
      <c r="B20" s="4" t="s">
        <v>2</v>
      </c>
      <c r="C20" s="4" t="s">
        <v>3</v>
      </c>
      <c r="D20" s="4" t="s">
        <v>4</v>
      </c>
      <c r="O20" s="7"/>
      <c r="P20" s="8"/>
    </row>
    <row r="21" spans="1:16" x14ac:dyDescent="0.25">
      <c r="A21" s="10">
        <v>1</v>
      </c>
      <c r="B21" s="2">
        <f t="shared" ref="B21:D24" si="0">B14/$G14*B5</f>
        <v>0</v>
      </c>
      <c r="C21" s="2">
        <f t="shared" si="0"/>
        <v>340</v>
      </c>
      <c r="D21" s="2">
        <f t="shared" si="0"/>
        <v>0</v>
      </c>
      <c r="O21" s="7"/>
      <c r="P21" s="8"/>
    </row>
    <row r="22" spans="1:16" x14ac:dyDescent="0.25">
      <c r="A22" s="10">
        <v>2</v>
      </c>
      <c r="B22" s="2">
        <f t="shared" si="0"/>
        <v>230</v>
      </c>
      <c r="C22" s="2">
        <f t="shared" si="0"/>
        <v>0</v>
      </c>
      <c r="D22" s="2">
        <f t="shared" si="0"/>
        <v>0</v>
      </c>
      <c r="O22" s="7"/>
      <c r="P22" s="8"/>
    </row>
    <row r="23" spans="1:16" x14ac:dyDescent="0.25">
      <c r="A23" s="10">
        <v>3</v>
      </c>
      <c r="B23" s="2">
        <f t="shared" si="0"/>
        <v>39.999999999992767</v>
      </c>
      <c r="C23" s="2">
        <f t="shared" si="0"/>
        <v>250.00000000000907</v>
      </c>
      <c r="D23" s="2">
        <f t="shared" si="0"/>
        <v>0</v>
      </c>
      <c r="I23" s="4"/>
      <c r="J23" s="4"/>
      <c r="K23" s="4"/>
      <c r="O23" s="7"/>
      <c r="P23" s="8"/>
    </row>
    <row r="24" spans="1:16" x14ac:dyDescent="0.25">
      <c r="A24" s="10">
        <v>4</v>
      </c>
      <c r="B24" s="2">
        <f t="shared" si="0"/>
        <v>0</v>
      </c>
      <c r="C24" s="2">
        <f t="shared" si="0"/>
        <v>139.99999999999997</v>
      </c>
      <c r="D24" s="2">
        <f t="shared" si="0"/>
        <v>150.00000000000003</v>
      </c>
      <c r="I24" s="12"/>
      <c r="J24" s="12"/>
      <c r="K24" s="12"/>
      <c r="O24" s="7"/>
      <c r="P24" s="8"/>
    </row>
    <row r="25" spans="1:16" x14ac:dyDescent="0.25">
      <c r="A25" s="10" t="s">
        <v>11</v>
      </c>
      <c r="B25" s="2">
        <f>SUM(B21:B24)</f>
        <v>269.99999999999278</v>
      </c>
      <c r="C25" s="2">
        <f>SUM(C21:C24)</f>
        <v>730.00000000000909</v>
      </c>
      <c r="D25" s="2">
        <f>SUM(D21:D24)</f>
        <v>150.00000000000003</v>
      </c>
      <c r="I25" s="12"/>
      <c r="J25" s="12"/>
      <c r="K25" s="12"/>
      <c r="O25" s="7"/>
      <c r="P25" s="8"/>
    </row>
    <row r="26" spans="1:16" x14ac:dyDescent="0.25">
      <c r="O26" s="7"/>
      <c r="P26" s="8"/>
    </row>
    <row r="27" spans="1:16" x14ac:dyDescent="0.25">
      <c r="A27" s="2" t="s">
        <v>12</v>
      </c>
      <c r="H27" s="4"/>
      <c r="I27" s="4"/>
      <c r="J27" s="4"/>
      <c r="K27" s="4"/>
      <c r="O27" s="7"/>
      <c r="P27" s="8"/>
    </row>
    <row r="28" spans="1:16" x14ac:dyDescent="0.25">
      <c r="B28" s="4" t="s">
        <v>2</v>
      </c>
      <c r="C28" s="4" t="s">
        <v>3</v>
      </c>
      <c r="D28" s="4" t="s">
        <v>4</v>
      </c>
      <c r="I28" s="12"/>
      <c r="J28" s="12"/>
      <c r="K28" s="12"/>
      <c r="O28" s="7"/>
      <c r="P28" s="8"/>
    </row>
    <row r="29" spans="1:16" x14ac:dyDescent="0.25">
      <c r="A29" s="2" t="s">
        <v>8</v>
      </c>
      <c r="B29" s="2">
        <f>B25+(C29-C31)</f>
        <v>700.00000000000182</v>
      </c>
      <c r="C29" s="2">
        <f>C25+(D29-D31)</f>
        <v>730.00000000000909</v>
      </c>
      <c r="D29" s="2">
        <f>D25</f>
        <v>150.00000000000003</v>
      </c>
      <c r="I29" s="12"/>
      <c r="J29" s="12"/>
      <c r="K29" s="12"/>
      <c r="O29" s="7"/>
      <c r="P29" s="8"/>
    </row>
    <row r="30" spans="1:16" x14ac:dyDescent="0.25">
      <c r="B30" s="4" t="s">
        <v>14</v>
      </c>
      <c r="C30" s="4" t="s">
        <v>14</v>
      </c>
      <c r="D30" s="4" t="s">
        <v>14</v>
      </c>
      <c r="I30" s="12"/>
      <c r="J30" s="12"/>
      <c r="K30" s="12"/>
      <c r="O30" s="7"/>
      <c r="P30" s="8"/>
    </row>
    <row r="31" spans="1:16" x14ac:dyDescent="0.25">
      <c r="A31" s="2" t="s">
        <v>13</v>
      </c>
      <c r="B31" s="5">
        <v>700</v>
      </c>
      <c r="C31" s="5">
        <v>300</v>
      </c>
      <c r="D31" s="5">
        <v>150</v>
      </c>
      <c r="I31" s="12"/>
      <c r="J31" s="12"/>
      <c r="K31" s="12"/>
      <c r="O31" s="7"/>
      <c r="P31" s="8"/>
    </row>
    <row r="32" spans="1:16" x14ac:dyDescent="0.25">
      <c r="O32" s="7"/>
      <c r="P32" s="8"/>
    </row>
    <row r="33" spans="1:2" x14ac:dyDescent="0.25">
      <c r="A33" s="2" t="s">
        <v>15</v>
      </c>
      <c r="B33" s="13">
        <f>B10*(100*B25+200*C25+300*D25)</f>
        <v>2180000.0000000107</v>
      </c>
    </row>
  </sheetData>
  <phoneticPr fontId="0" type="noConversion"/>
  <pageMargins left="0.75" right="0.75" top="1" bottom="1" header="0.5" footer="0.5"/>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Model</vt:lpstr>
      <vt:lpstr>Demand</vt:lpstr>
      <vt:lpstr>HrsAvail</vt:lpstr>
      <vt:lpstr>HrsUsed</vt:lpstr>
      <vt:lpstr>IngotsAvail</vt:lpstr>
      <vt:lpstr>SumHrsUsed</vt:lpstr>
      <vt:lpstr>TotCost</vt:lpstr>
    </vt:vector>
  </TitlesOfParts>
  <Company>Indiana University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 Albright</cp:lastModifiedBy>
  <dcterms:created xsi:type="dcterms:W3CDTF">2000-06-23T17:36:30Z</dcterms:created>
  <dcterms:modified xsi:type="dcterms:W3CDTF">2014-05-20T16:09:52Z</dcterms:modified>
</cp:coreProperties>
</file>